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ծախս" sheetId="3" r:id="rId1"/>
  </sheets>
  <calcPr calcId="191029"/>
</workbook>
</file>

<file path=xl/calcChain.xml><?xml version="1.0" encoding="utf-8"?>
<calcChain xmlns="http://schemas.openxmlformats.org/spreadsheetml/2006/main">
  <c r="E26" i="3" l="1"/>
  <c r="F10" i="3"/>
  <c r="F11" i="3"/>
  <c r="F12" i="3"/>
  <c r="F13" i="3"/>
  <c r="F14" i="3"/>
  <c r="F15" i="3"/>
  <c r="F16" i="3"/>
  <c r="F17" i="3"/>
  <c r="F18" i="3"/>
  <c r="F19" i="3"/>
  <c r="F21" i="3"/>
  <c r="F24" i="3"/>
  <c r="F25" i="3"/>
  <c r="F27" i="3"/>
  <c r="F29" i="3"/>
  <c r="F30" i="3"/>
  <c r="F32" i="3"/>
  <c r="F33" i="3"/>
  <c r="F9" i="3"/>
  <c r="D16" i="3"/>
  <c r="D9" i="3"/>
  <c r="B9" i="3"/>
  <c r="C9" i="3"/>
  <c r="C16" i="3"/>
  <c r="B16" i="3"/>
  <c r="F47" i="3"/>
  <c r="E47" i="3"/>
  <c r="F44" i="3"/>
  <c r="E44" i="3"/>
  <c r="E12" i="3"/>
  <c r="E13" i="3"/>
  <c r="E14" i="3"/>
  <c r="E17" i="3"/>
  <c r="E18" i="3"/>
  <c r="E19" i="3"/>
  <c r="E24" i="3"/>
  <c r="E25" i="3"/>
  <c r="E27" i="3"/>
  <c r="E30" i="3"/>
  <c r="E32" i="3"/>
  <c r="E33" i="3"/>
  <c r="C37" i="3" l="1"/>
  <c r="D37" i="3"/>
  <c r="B37" i="3"/>
  <c r="B11" i="3"/>
  <c r="D50" i="3" l="1"/>
  <c r="E9" i="3"/>
  <c r="E16" i="3"/>
  <c r="E11" i="3"/>
  <c r="B50" i="3"/>
  <c r="F37" i="3"/>
  <c r="E37" i="3"/>
  <c r="C50" i="3"/>
  <c r="F50" i="3" l="1"/>
  <c r="E50" i="3"/>
</calcChain>
</file>

<file path=xl/sharedStrings.xml><?xml version="1.0" encoding="utf-8"?>
<sst xmlns="http://schemas.openxmlformats.org/spreadsheetml/2006/main" count="90" uniqueCount="55">
  <si>
    <t>Ծախսերի անվանումը</t>
  </si>
  <si>
    <r>
      <t>հազ</t>
    </r>
    <r>
      <rPr>
        <sz val="10"/>
        <color theme="1"/>
        <rFont val="Arial LatArm"/>
        <family val="2"/>
      </rPr>
      <t xml:space="preserve">. </t>
    </r>
    <r>
      <rPr>
        <sz val="10"/>
        <color theme="1"/>
        <rFont val="Sylfaen"/>
        <family val="1"/>
        <charset val="204"/>
      </rPr>
      <t>դրամ</t>
    </r>
  </si>
  <si>
    <r>
      <t xml:space="preserve">2.        </t>
    </r>
    <r>
      <rPr>
        <b/>
        <sz val="11"/>
        <color theme="1"/>
        <rFont val="Sylfaen"/>
        <family val="1"/>
        <charset val="204"/>
      </rPr>
      <t>Ֆոնդային      բյուջե</t>
    </r>
  </si>
  <si>
    <t>ԸՆԴԱՄԵՆԸ</t>
  </si>
  <si>
    <t>տարեկան պլան</t>
  </si>
  <si>
    <t>–</t>
  </si>
  <si>
    <t xml:space="preserve"> </t>
  </si>
  <si>
    <t>ԱՐՏԱՇԱՏ    ՀԱՄԱՅՆՔ</t>
  </si>
  <si>
    <t xml:space="preserve">  ԾԱԽՍԵՐԻ   ԿԱՏԱՐՈՂԱԿԱՆԸ  </t>
  </si>
  <si>
    <r>
      <t>կատար ըստ տարեկան պլանի</t>
    </r>
    <r>
      <rPr>
        <sz val="10"/>
        <color theme="1"/>
        <rFont val="Arial LatArm"/>
        <family val="2"/>
      </rPr>
      <t xml:space="preserve"> %</t>
    </r>
  </si>
  <si>
    <t>÷³ëïացի</t>
  </si>
  <si>
    <r>
      <t>1.</t>
    </r>
    <r>
      <rPr>
        <b/>
        <sz val="11"/>
        <color theme="1"/>
        <rFont val="Sylfaen"/>
        <family val="1"/>
        <charset val="204"/>
      </rPr>
      <t>Վարչական բյուջե    ընդամենը</t>
    </r>
  </si>
  <si>
    <t>1.2.1 Նախադպրոցական ուսուցում</t>
  </si>
  <si>
    <t>1.2.3 Մշակույթ և գրադարան</t>
  </si>
  <si>
    <t>1.2.2 Արտադպրոցական դաստիարակություն /այդ թվում՝ սպորտ/</t>
  </si>
  <si>
    <t>1.4 Շրջակա միջավայրի պաշտպանություն</t>
  </si>
  <si>
    <t xml:space="preserve">1.4.1 Կենսաբազմազանություն և բնության պաշտպանություն </t>
  </si>
  <si>
    <t xml:space="preserve">1.6 Բազմաբնակ. շենքերի  թեք տանիքների վերանորոգում </t>
  </si>
  <si>
    <t>1.7 Բազմաբնակ. շենքերի բարեկարգմ. այլ աշխատանք</t>
  </si>
  <si>
    <t>1.17 Գյուղատնտեսական կենդանիների պատվաստում</t>
  </si>
  <si>
    <t>2.11 Բազմաբնակարան բնակելի շենքերի բարեկարգում</t>
  </si>
  <si>
    <t>2.12 Վարչական շենքի հիմնանորոգում</t>
  </si>
  <si>
    <t xml:space="preserve"> 2.10 Ա/բ ծածկի վերանորոգում /սուբվենցիա/</t>
  </si>
  <si>
    <r>
      <t>կատար ըստ եռամսյա պլանի</t>
    </r>
    <r>
      <rPr>
        <sz val="10"/>
        <color theme="1"/>
        <rFont val="Arial LatArm"/>
        <family val="2"/>
      </rPr>
      <t xml:space="preserve"> %</t>
    </r>
  </si>
  <si>
    <t>Հաշվետու ժամանակաշրջան /եռամսյակ/</t>
  </si>
  <si>
    <t>­</t>
  </si>
  <si>
    <r>
      <t xml:space="preserve">առ  </t>
    </r>
    <r>
      <rPr>
        <sz val="10"/>
        <color theme="1"/>
        <rFont val="Arial LatArm"/>
        <family val="2"/>
      </rPr>
      <t xml:space="preserve">  01.07.2021</t>
    </r>
    <r>
      <rPr>
        <sz val="10"/>
        <color theme="1"/>
        <rFont val="Sylfaen"/>
        <family val="1"/>
        <charset val="204"/>
      </rPr>
      <t>թ</t>
    </r>
  </si>
  <si>
    <t>2-րդ եռամսյակ</t>
  </si>
  <si>
    <t>1.4.4 Կեղտաջրերի հեռացում</t>
  </si>
  <si>
    <t xml:space="preserve">1.18 Հուշարձանների վերանորոգում և պահպանում </t>
  </si>
  <si>
    <t>1.1 Տեղական  ինքնակառավարում</t>
  </si>
  <si>
    <t>1.2 Կրթություն և գիտություն</t>
  </si>
  <si>
    <t>1.3 Քաղաքացիական կացության ակտերի բաժին</t>
  </si>
  <si>
    <t>1.4.2 Աղբահանում</t>
  </si>
  <si>
    <t xml:space="preserve">1.4.3  Ախտ.  և միջատազերծ. ծառ. /դեռատիզացիա/ </t>
  </si>
  <si>
    <t xml:space="preserve">1.8 Գույքի նկատմամբ իրավունքի գրանցում </t>
  </si>
  <si>
    <t xml:space="preserve">1.9 Մշակութային միջոցառումներ </t>
  </si>
  <si>
    <t>1.11 Ա\լ ցանցի շահագործում</t>
  </si>
  <si>
    <t>1.12 Ա\բ ծածկի պահպանում</t>
  </si>
  <si>
    <t>1.13 Սոցպաշտպանություն</t>
  </si>
  <si>
    <t>1.14Վարչական շենքի հիմնանորոգում</t>
  </si>
  <si>
    <t>1.15  Աçակցություն Ñ³ëարակական Ï³½Ùակերպ.</t>
  </si>
  <si>
    <t>1.16 Քաղաքապետարանի աշխատանք. լուսաբանում</t>
  </si>
  <si>
    <t>1.19 Պահուստային ֆոնդ</t>
  </si>
  <si>
    <t xml:space="preserve">1.10 Դիմումներ և հայցադիմում. </t>
  </si>
  <si>
    <t>1.5 Բազմաբնակ. շենքերի սպաս.</t>
  </si>
  <si>
    <t>2.1 Ա\լ ցանցի հիմնանորոգում</t>
  </si>
  <si>
    <t>2.2 Վարչական ապարատ</t>
  </si>
  <si>
    <t>2.3 Փողոցների պահպանում և շահագործում</t>
  </si>
  <si>
    <t xml:space="preserve">2.4  Սանմաքրում </t>
  </si>
  <si>
    <t>2.5.  Պահուստային ֆոնդ</t>
  </si>
  <si>
    <t xml:space="preserve">2.6  Ն³Ë³·Í³Ñ»ï³½áï³Ï³Ý ³ßË³ï³ÝùÝ»ñ </t>
  </si>
  <si>
    <t xml:space="preserve">2.7  Ա/բ ծածկի վերանորոգում </t>
  </si>
  <si>
    <t xml:space="preserve">2.8 Բազմաբն. շենքերի թեք տանիք. վերանորոգում </t>
  </si>
  <si>
    <t>2.9 Կանաչ տարածքների հիմնում և պահպանում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</si>
</sst>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u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Arial LatArm"/>
      <family val="2"/>
    </font>
    <font>
      <b/>
      <sz val="11"/>
      <color theme="1"/>
      <name val="Sylfaen"/>
      <family val="1"/>
      <charset val="204"/>
    </font>
    <font>
      <sz val="11"/>
      <color theme="1"/>
      <name val="Arial LatArm"/>
      <family val="2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b/>
      <sz val="12"/>
      <color theme="1"/>
      <name val="Arial LatArm"/>
      <family val="2"/>
    </font>
    <font>
      <b/>
      <sz val="14"/>
      <color theme="1"/>
      <name val="Calibri"/>
      <family val="2"/>
      <charset val="204"/>
    </font>
    <font>
      <sz val="11"/>
      <color theme="1"/>
      <name val="Giddyup Std"/>
      <family val="4"/>
    </font>
    <font>
      <b/>
      <sz val="10"/>
      <color theme="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2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164" fontId="1" fillId="0" borderId="0" xfId="0" applyNumberFormat="1" applyFont="1" applyBorder="1" applyAlignment="1">
      <alignment vertical="center" wrapText="1"/>
    </xf>
    <xf numFmtId="165" fontId="0" fillId="0" borderId="0" xfId="0" applyNumberFormat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0" xfId="0" applyFont="1" applyBorder="1" applyAlignment="1"/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/>
    <xf numFmtId="164" fontId="1" fillId="0" borderId="3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5" fontId="13" fillId="3" borderId="2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165" fontId="12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8"/>
  <sheetViews>
    <sheetView tabSelected="1" topLeftCell="A40" workbookViewId="0">
      <selection activeCell="B50" sqref="B50:F50"/>
    </sheetView>
  </sheetViews>
  <sheetFormatPr defaultRowHeight="15"/>
  <cols>
    <col min="1" max="1" width="34.140625" customWidth="1"/>
    <col min="2" max="2" width="16" customWidth="1"/>
    <col min="3" max="4" width="14.7109375" customWidth="1"/>
    <col min="5" max="5" width="8.7109375" customWidth="1"/>
    <col min="6" max="6" width="9.5703125" customWidth="1"/>
    <col min="7" max="7" width="10" bestFit="1" customWidth="1"/>
    <col min="9" max="9" width="14.28515625" customWidth="1"/>
    <col min="10" max="10" width="10.42578125" bestFit="1" customWidth="1"/>
    <col min="11" max="11" width="15.7109375" customWidth="1"/>
    <col min="13" max="13" width="14.5703125" customWidth="1"/>
    <col min="17" max="17" width="9.5703125" bestFit="1" customWidth="1"/>
  </cols>
  <sheetData>
    <row r="1" spans="1:39">
      <c r="A1" s="59" t="s">
        <v>7</v>
      </c>
      <c r="B1" s="59"/>
      <c r="C1" s="59"/>
      <c r="D1" s="59"/>
      <c r="E1" s="59"/>
      <c r="F1" s="5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>
      <c r="A2" s="60" t="s">
        <v>8</v>
      </c>
      <c r="B2" s="60"/>
      <c r="C2" s="60"/>
      <c r="D2" s="60"/>
      <c r="E2" s="60"/>
      <c r="F2" s="6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5.75" customHeight="1">
      <c r="A3" s="60" t="s">
        <v>26</v>
      </c>
      <c r="B3" s="60"/>
      <c r="C3" s="60"/>
      <c r="D3" s="60"/>
      <c r="E3" s="60"/>
      <c r="F3" s="6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>
      <c r="A4" t="s">
        <v>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" customHeight="1">
      <c r="A5" s="56" t="s">
        <v>0</v>
      </c>
      <c r="B5" s="56" t="s">
        <v>4</v>
      </c>
      <c r="C5" s="64" t="s">
        <v>24</v>
      </c>
      <c r="D5" s="65"/>
      <c r="E5" s="65"/>
      <c r="F5" s="6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>
      <c r="A6" s="56"/>
      <c r="B6" s="56"/>
      <c r="C6" s="67"/>
      <c r="D6" s="68"/>
      <c r="E6" s="68"/>
      <c r="F6" s="6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4.25" customHeight="1">
      <c r="A7" s="56"/>
      <c r="B7" s="56"/>
      <c r="C7" s="24" t="s">
        <v>27</v>
      </c>
      <c r="D7" s="7" t="s">
        <v>10</v>
      </c>
      <c r="E7" s="56" t="s">
        <v>23</v>
      </c>
      <c r="F7" s="56" t="s">
        <v>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41.25" customHeight="1" thickBot="1">
      <c r="A8" s="57"/>
      <c r="B8" s="61" t="s">
        <v>1</v>
      </c>
      <c r="C8" s="62"/>
      <c r="D8" s="63"/>
      <c r="E8" s="57"/>
      <c r="F8" s="57"/>
      <c r="G8" s="20"/>
      <c r="H8" s="20"/>
      <c r="I8" s="48"/>
      <c r="J8" s="20"/>
      <c r="K8" s="20"/>
      <c r="L8" s="20"/>
      <c r="M8" s="20"/>
      <c r="N8" s="2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5.5" customHeight="1" thickBot="1">
      <c r="A9" s="11" t="s">
        <v>11</v>
      </c>
      <c r="B9" s="70">
        <f>B10+B11+B15+B16+B21+B22+B23+B24+B25+B26+B27+B28+B29+B30+B31+B32+B33+B34+B35</f>
        <v>875076.67999999993</v>
      </c>
      <c r="C9" s="71">
        <f>C10+C11+C15+C16+C21+C22+C23+C24+C25+C26+C27+C28+C29+C30+C31+C32+C33+C34+C35</f>
        <v>462775.75800000009</v>
      </c>
      <c r="D9" s="72">
        <f>D10+D11+D15+D16+D21+D22+D23+D24+D25+D26+D27+D28+D29+D30+D31+D32+D33+D34+D35</f>
        <v>360600.30700000003</v>
      </c>
      <c r="E9" s="73">
        <f>D9/C9*100</f>
        <v>77.921174730159464</v>
      </c>
      <c r="F9" s="73">
        <f>D9/B9*100</f>
        <v>41.20785243642878</v>
      </c>
      <c r="G9" s="20"/>
      <c r="H9" s="20"/>
      <c r="I9" s="47"/>
      <c r="J9" s="20"/>
      <c r="K9" s="20"/>
      <c r="L9" s="20"/>
      <c r="M9" s="20"/>
      <c r="N9" s="20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23.25" customHeight="1">
      <c r="A10" s="3" t="s">
        <v>30</v>
      </c>
      <c r="B10" s="28">
        <v>154283.14499999999</v>
      </c>
      <c r="C10" s="28">
        <v>77141.573000000004</v>
      </c>
      <c r="D10" s="42">
        <v>96703.334000000003</v>
      </c>
      <c r="E10" s="51" t="s">
        <v>25</v>
      </c>
      <c r="F10" s="51">
        <f>D10/B10*100</f>
        <v>62.679130633485599</v>
      </c>
      <c r="G10" s="20"/>
      <c r="H10" s="20"/>
      <c r="I10" s="47"/>
      <c r="J10" s="20"/>
      <c r="K10" s="20"/>
      <c r="L10" s="20"/>
      <c r="M10" s="20"/>
      <c r="N10" s="20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>
      <c r="A11" s="2" t="s">
        <v>31</v>
      </c>
      <c r="B11" s="38">
        <f>B12+B13+B14</f>
        <v>515213.39999999997</v>
      </c>
      <c r="C11" s="29">
        <v>257606.7</v>
      </c>
      <c r="D11" s="43">
        <v>193385.92600000001</v>
      </c>
      <c r="E11" s="51">
        <f t="shared" ref="E11:E33" si="0">D11/C11*100</f>
        <v>75.070223717007352</v>
      </c>
      <c r="F11" s="51">
        <f t="shared" ref="F11:F33" si="1">D11/B11*100</f>
        <v>37.535111858503683</v>
      </c>
      <c r="G11" s="20"/>
      <c r="H11" s="20"/>
      <c r="I11" s="47"/>
      <c r="J11" s="20"/>
      <c r="K11" s="20"/>
      <c r="L11" s="20"/>
      <c r="M11" s="20"/>
      <c r="N11" s="20"/>
      <c r="O11" s="5"/>
      <c r="P11" s="5"/>
      <c r="Q11" s="2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0" customFormat="1">
      <c r="A12" s="2" t="s">
        <v>12</v>
      </c>
      <c r="B12" s="37">
        <v>286421</v>
      </c>
      <c r="C12" s="39">
        <v>143210.5</v>
      </c>
      <c r="D12" s="43">
        <v>96939.085999999996</v>
      </c>
      <c r="E12" s="51">
        <f t="shared" si="0"/>
        <v>67.689929160222178</v>
      </c>
      <c r="F12" s="51">
        <f t="shared" si="1"/>
        <v>33.844964580111089</v>
      </c>
      <c r="G12" s="20"/>
      <c r="H12" s="20"/>
      <c r="I12" s="47"/>
      <c r="J12" s="20"/>
      <c r="K12" s="20"/>
      <c r="L12" s="20"/>
      <c r="M12" s="20"/>
      <c r="N12" s="20"/>
      <c r="O12" s="5"/>
      <c r="P12" s="5"/>
      <c r="Q12" s="2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0" customFormat="1" ht="42.75">
      <c r="A13" s="2" t="s">
        <v>14</v>
      </c>
      <c r="B13" s="38">
        <v>201658.8</v>
      </c>
      <c r="C13" s="38">
        <v>100829.4</v>
      </c>
      <c r="D13" s="43">
        <v>86002.623000000007</v>
      </c>
      <c r="E13" s="51">
        <f t="shared" si="0"/>
        <v>85.295184737784822</v>
      </c>
      <c r="F13" s="51">
        <f t="shared" si="1"/>
        <v>42.647592368892411</v>
      </c>
      <c r="G13" s="20"/>
      <c r="H13" s="20"/>
      <c r="I13" s="47"/>
      <c r="J13" s="20"/>
      <c r="K13" s="20"/>
      <c r="L13" s="20"/>
      <c r="M13" s="20"/>
      <c r="N13" s="20"/>
      <c r="O13" s="5"/>
      <c r="P13" s="5"/>
      <c r="Q13" s="2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0" customFormat="1">
      <c r="A14" s="2" t="s">
        <v>13</v>
      </c>
      <c r="B14" s="38">
        <v>27133.599999999999</v>
      </c>
      <c r="C14" s="38">
        <v>13566.8</v>
      </c>
      <c r="D14" s="43">
        <v>10444.217000000001</v>
      </c>
      <c r="E14" s="51">
        <f t="shared" si="0"/>
        <v>76.983643895391694</v>
      </c>
      <c r="F14" s="51">
        <f t="shared" si="1"/>
        <v>38.491821947695847</v>
      </c>
      <c r="G14" s="20"/>
      <c r="H14" s="20"/>
      <c r="I14" s="47"/>
      <c r="J14" s="20"/>
      <c r="K14" s="20"/>
      <c r="L14" s="20"/>
      <c r="M14" s="20"/>
      <c r="N14" s="20"/>
      <c r="O14" s="5"/>
      <c r="P14" s="5"/>
      <c r="Q14" s="2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28.5">
      <c r="A15" s="2" t="s">
        <v>32</v>
      </c>
      <c r="B15" s="30">
        <v>5474.3</v>
      </c>
      <c r="C15" s="30">
        <v>2737.15</v>
      </c>
      <c r="D15" s="7">
        <v>2761.739</v>
      </c>
      <c r="E15" s="51" t="s">
        <v>25</v>
      </c>
      <c r="F15" s="51">
        <f t="shared" si="1"/>
        <v>50.449171583581467</v>
      </c>
      <c r="G15" s="20"/>
      <c r="H15" s="20"/>
      <c r="I15" s="47"/>
      <c r="J15" s="20"/>
      <c r="K15" s="20"/>
      <c r="L15" s="20"/>
      <c r="M15" s="20"/>
      <c r="N15" s="2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33" customHeight="1">
      <c r="A16" s="2" t="s">
        <v>15</v>
      </c>
      <c r="B16" s="30">
        <f>B17+B18+B19+B20</f>
        <v>74983</v>
      </c>
      <c r="C16" s="30">
        <f>C17+C18+C19+C20</f>
        <v>38041.5</v>
      </c>
      <c r="D16" s="43">
        <f>D17+D18+D19+D20</f>
        <v>32208.451999999997</v>
      </c>
      <c r="E16" s="51">
        <f t="shared" si="0"/>
        <v>84.666619349920481</v>
      </c>
      <c r="F16" s="51">
        <f t="shared" si="1"/>
        <v>42.954338983502929</v>
      </c>
      <c r="G16" s="20"/>
      <c r="H16" s="20"/>
      <c r="I16" s="47"/>
      <c r="J16" s="20"/>
      <c r="K16" s="20"/>
      <c r="L16" s="20"/>
      <c r="M16" s="20"/>
      <c r="N16" s="2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28.5">
      <c r="A17" s="2" t="s">
        <v>16</v>
      </c>
      <c r="B17" s="30">
        <v>500</v>
      </c>
      <c r="C17" s="30">
        <v>300</v>
      </c>
      <c r="D17" s="44">
        <v>300</v>
      </c>
      <c r="E17" s="51">
        <f t="shared" si="0"/>
        <v>100</v>
      </c>
      <c r="F17" s="51">
        <f t="shared" si="1"/>
        <v>60</v>
      </c>
      <c r="G17" s="20"/>
      <c r="H17" s="20"/>
      <c r="I17" s="47"/>
      <c r="J17" s="20"/>
      <c r="K17" s="41"/>
      <c r="L17" s="20"/>
      <c r="M17" s="20"/>
      <c r="N17" s="2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>
      <c r="A18" s="2" t="s">
        <v>33</v>
      </c>
      <c r="B18" s="30">
        <v>72883</v>
      </c>
      <c r="C18" s="30">
        <v>36441.5</v>
      </c>
      <c r="D18" s="7">
        <v>31711.151999999998</v>
      </c>
      <c r="E18" s="51">
        <f t="shared" si="0"/>
        <v>87.019337842843996</v>
      </c>
      <c r="F18" s="51">
        <f t="shared" si="1"/>
        <v>43.509668921421998</v>
      </c>
      <c r="G18" s="20"/>
      <c r="H18" s="20"/>
      <c r="I18" s="47"/>
      <c r="J18" s="20"/>
      <c r="K18" s="20"/>
      <c r="L18" s="20"/>
      <c r="M18" s="20"/>
      <c r="N18" s="20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28.5">
      <c r="A19" s="2" t="s">
        <v>34</v>
      </c>
      <c r="B19" s="30">
        <v>600</v>
      </c>
      <c r="C19" s="30">
        <v>300</v>
      </c>
      <c r="D19" s="45">
        <v>197.3</v>
      </c>
      <c r="E19" s="51">
        <f t="shared" si="0"/>
        <v>65.76666666666668</v>
      </c>
      <c r="F19" s="51">
        <f t="shared" si="1"/>
        <v>32.88333333333334</v>
      </c>
      <c r="G19" s="20"/>
      <c r="H19" s="20"/>
      <c r="I19" s="47"/>
      <c r="J19" s="20"/>
      <c r="K19" s="20"/>
      <c r="L19" s="20"/>
      <c r="M19" s="20"/>
      <c r="N19" s="20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0" customFormat="1">
      <c r="A20" s="2" t="s">
        <v>28</v>
      </c>
      <c r="B20" s="30">
        <v>1000</v>
      </c>
      <c r="C20" s="30">
        <v>1000</v>
      </c>
      <c r="D20" s="49"/>
      <c r="E20" s="51" t="s">
        <v>25</v>
      </c>
      <c r="F20" s="51" t="s">
        <v>25</v>
      </c>
      <c r="G20" s="20"/>
      <c r="H20" s="20"/>
      <c r="I20" s="47"/>
      <c r="J20" s="20"/>
      <c r="K20" s="20"/>
      <c r="L20" s="20"/>
      <c r="M20" s="20"/>
      <c r="N20" s="20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>
      <c r="A21" s="2" t="s">
        <v>45</v>
      </c>
      <c r="B21" s="30">
        <v>45597</v>
      </c>
      <c r="C21" s="30">
        <v>22798.5</v>
      </c>
      <c r="D21" s="40">
        <v>25149.563999999998</v>
      </c>
      <c r="E21" s="51" t="s">
        <v>25</v>
      </c>
      <c r="F21" s="51">
        <f t="shared" si="1"/>
        <v>55.156181327718926</v>
      </c>
      <c r="G21" s="20"/>
      <c r="H21" s="20"/>
      <c r="I21" s="47"/>
      <c r="J21" s="20"/>
      <c r="K21" s="20"/>
      <c r="L21" s="20"/>
      <c r="M21" s="20"/>
      <c r="N21" s="20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0" customFormat="1" ht="28.5">
      <c r="A22" s="2" t="s">
        <v>17</v>
      </c>
      <c r="B22" s="30">
        <v>1000</v>
      </c>
      <c r="C22" s="30">
        <v>500</v>
      </c>
      <c r="D22" s="7"/>
      <c r="E22" s="51" t="s">
        <v>25</v>
      </c>
      <c r="F22" s="51" t="s">
        <v>25</v>
      </c>
      <c r="G22" s="20"/>
      <c r="H22" s="20"/>
      <c r="I22" s="47"/>
      <c r="J22" s="20"/>
      <c r="K22" s="20"/>
      <c r="L22" s="18"/>
      <c r="M22" s="20"/>
      <c r="N22" s="20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27" customHeight="1">
      <c r="A23" s="2" t="s">
        <v>18</v>
      </c>
      <c r="B23" s="30">
        <v>1000</v>
      </c>
      <c r="C23" s="30">
        <v>500</v>
      </c>
      <c r="D23" s="7"/>
      <c r="E23" s="51" t="s">
        <v>25</v>
      </c>
      <c r="F23" s="51" t="s">
        <v>25</v>
      </c>
      <c r="G23" s="20"/>
      <c r="H23" s="20"/>
      <c r="I23" s="47"/>
      <c r="J23" s="20"/>
      <c r="K23" s="20"/>
      <c r="L23" s="20"/>
      <c r="M23" s="20"/>
      <c r="N23" s="20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28.5">
      <c r="A24" s="2" t="s">
        <v>35</v>
      </c>
      <c r="B24" s="30">
        <v>885</v>
      </c>
      <c r="C24" s="30">
        <v>308</v>
      </c>
      <c r="D24" s="7">
        <v>124</v>
      </c>
      <c r="E24" s="51">
        <f t="shared" si="0"/>
        <v>40.259740259740262</v>
      </c>
      <c r="F24" s="51">
        <f t="shared" si="1"/>
        <v>14.011299435028249</v>
      </c>
      <c r="G24" s="20"/>
      <c r="H24" s="20"/>
      <c r="I24" s="47"/>
      <c r="J24" s="20"/>
      <c r="K24" s="20"/>
      <c r="L24" s="20"/>
      <c r="M24" s="20"/>
      <c r="N24" s="20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8.75" customHeight="1">
      <c r="A25" s="2" t="s">
        <v>36</v>
      </c>
      <c r="B25" s="30">
        <v>6000</v>
      </c>
      <c r="C25" s="30">
        <v>3000</v>
      </c>
      <c r="D25" s="7">
        <v>1370.52</v>
      </c>
      <c r="E25" s="51">
        <f t="shared" si="0"/>
        <v>45.683999999999997</v>
      </c>
      <c r="F25" s="51">
        <f t="shared" si="1"/>
        <v>22.841999999999999</v>
      </c>
      <c r="G25" s="20"/>
      <c r="H25" s="20"/>
      <c r="I25" s="47"/>
      <c r="J25" s="20"/>
      <c r="K25" s="20"/>
      <c r="L25" s="20"/>
      <c r="M25" s="20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>
      <c r="A26" s="2" t="s">
        <v>44</v>
      </c>
      <c r="B26" s="30">
        <v>150</v>
      </c>
      <c r="C26" s="30">
        <v>70</v>
      </c>
      <c r="D26" s="44">
        <v>31.677</v>
      </c>
      <c r="E26" s="51">
        <f t="shared" si="0"/>
        <v>45.252857142857145</v>
      </c>
      <c r="F26" s="51">
        <v>21.3</v>
      </c>
      <c r="G26" s="20"/>
      <c r="H26" s="20"/>
      <c r="I26" s="47"/>
      <c r="J26" s="20"/>
      <c r="K26" s="20"/>
      <c r="L26" s="20"/>
      <c r="M26" s="20"/>
      <c r="N26" s="20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8" customHeight="1">
      <c r="A27" s="2" t="s">
        <v>37</v>
      </c>
      <c r="B27" s="30">
        <v>6000</v>
      </c>
      <c r="C27" s="30">
        <v>3000</v>
      </c>
      <c r="D27" s="7">
        <v>2228.1419999999998</v>
      </c>
      <c r="E27" s="51">
        <f t="shared" si="0"/>
        <v>74.2714</v>
      </c>
      <c r="F27" s="51">
        <f t="shared" si="1"/>
        <v>37.1357</v>
      </c>
      <c r="G27" s="20"/>
      <c r="H27" s="20"/>
      <c r="I27" s="47"/>
      <c r="J27" s="20"/>
      <c r="K27" s="20"/>
      <c r="L27" s="20"/>
      <c r="M27" s="20"/>
      <c r="N27" s="20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23.25" customHeight="1">
      <c r="A28" s="2" t="s">
        <v>38</v>
      </c>
      <c r="B28" s="30">
        <v>22000</v>
      </c>
      <c r="C28" s="30">
        <v>22000</v>
      </c>
      <c r="D28" s="7"/>
      <c r="E28" s="51" t="s">
        <v>25</v>
      </c>
      <c r="F28" s="51" t="s">
        <v>25</v>
      </c>
      <c r="G28" s="20"/>
      <c r="H28" s="20"/>
      <c r="I28" s="47"/>
      <c r="J28" s="20"/>
      <c r="K28" s="20"/>
      <c r="L28" s="20"/>
      <c r="M28" s="20"/>
      <c r="N28" s="20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>
      <c r="A29" s="2" t="s">
        <v>39</v>
      </c>
      <c r="B29" s="30">
        <v>6000</v>
      </c>
      <c r="C29" s="30">
        <v>3000</v>
      </c>
      <c r="D29" s="46">
        <v>3466.25</v>
      </c>
      <c r="E29" s="51" t="s">
        <v>25</v>
      </c>
      <c r="F29" s="51">
        <f t="shared" si="1"/>
        <v>57.770833333333336</v>
      </c>
      <c r="G29" s="20"/>
      <c r="H29" s="20"/>
      <c r="I29" s="35"/>
      <c r="J29" s="20"/>
      <c r="K29" s="20"/>
      <c r="L29" s="20"/>
      <c r="M29" s="20"/>
      <c r="N29" s="2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28.5">
      <c r="A30" s="2" t="s">
        <v>40</v>
      </c>
      <c r="B30" s="30">
        <v>3950</v>
      </c>
      <c r="C30" s="30">
        <v>1975</v>
      </c>
      <c r="D30" s="7">
        <v>1970.703</v>
      </c>
      <c r="E30" s="51">
        <f t="shared" si="0"/>
        <v>99.782430379746827</v>
      </c>
      <c r="F30" s="51">
        <f t="shared" si="1"/>
        <v>49.891215189873414</v>
      </c>
      <c r="G30" s="20"/>
      <c r="H30" s="20"/>
      <c r="I30" s="35"/>
      <c r="J30" s="20"/>
      <c r="K30" s="20"/>
      <c r="L30" s="20"/>
      <c r="M30" s="20"/>
      <c r="N30" s="20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28.5">
      <c r="A31" s="2" t="s">
        <v>41</v>
      </c>
      <c r="B31" s="30">
        <v>2000</v>
      </c>
      <c r="C31" s="30">
        <v>1000</v>
      </c>
      <c r="D31" s="7"/>
      <c r="E31" s="51" t="s">
        <v>25</v>
      </c>
      <c r="F31" s="51" t="s">
        <v>25</v>
      </c>
      <c r="G31" s="20"/>
      <c r="H31" s="20"/>
      <c r="I31" s="35"/>
      <c r="J31" s="20"/>
      <c r="K31" s="20"/>
      <c r="L31" s="20"/>
      <c r="M31" s="20"/>
      <c r="N31" s="2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28.5">
      <c r="A32" s="2" t="s">
        <v>42</v>
      </c>
      <c r="B32" s="30">
        <v>1200</v>
      </c>
      <c r="C32" s="30">
        <v>600</v>
      </c>
      <c r="D32" s="44">
        <v>360</v>
      </c>
      <c r="E32" s="51">
        <f t="shared" si="0"/>
        <v>60</v>
      </c>
      <c r="F32" s="51">
        <f t="shared" si="1"/>
        <v>30</v>
      </c>
      <c r="G32" s="20"/>
      <c r="H32" s="20"/>
      <c r="I32" s="35"/>
      <c r="J32" s="20"/>
      <c r="K32" s="20"/>
      <c r="L32" s="20"/>
      <c r="M32" s="20"/>
      <c r="N32" s="20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28.5">
      <c r="A33" s="2" t="s">
        <v>19</v>
      </c>
      <c r="B33" s="30">
        <v>1687</v>
      </c>
      <c r="C33" s="30">
        <v>843.5</v>
      </c>
      <c r="D33" s="44">
        <v>840</v>
      </c>
      <c r="E33" s="51">
        <f t="shared" si="0"/>
        <v>99.585062240663902</v>
      </c>
      <c r="F33" s="51">
        <f t="shared" si="1"/>
        <v>49.792531120331951</v>
      </c>
      <c r="G33" s="20"/>
      <c r="H33" s="20"/>
      <c r="I33" s="35"/>
      <c r="J33" s="20"/>
      <c r="K33" s="20"/>
      <c r="L33" s="20"/>
      <c r="M33" s="20"/>
      <c r="N33" s="2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0" customFormat="1" ht="28.5">
      <c r="A34" s="2" t="s">
        <v>29</v>
      </c>
      <c r="B34" s="30">
        <v>20000</v>
      </c>
      <c r="C34" s="30">
        <v>20000</v>
      </c>
      <c r="D34" s="44"/>
      <c r="E34" s="51" t="s">
        <v>25</v>
      </c>
      <c r="F34" s="51" t="s">
        <v>25</v>
      </c>
      <c r="G34" s="20"/>
      <c r="H34" s="20"/>
      <c r="I34" s="35"/>
      <c r="J34" s="20"/>
      <c r="K34" s="20"/>
      <c r="L34" s="20"/>
      <c r="M34" s="20"/>
      <c r="N34" s="20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20.25" customHeight="1">
      <c r="A35" s="2" t="s">
        <v>43</v>
      </c>
      <c r="B35" s="31">
        <v>7653.835</v>
      </c>
      <c r="C35" s="31">
        <v>7653.835</v>
      </c>
      <c r="D35" s="7"/>
      <c r="E35" s="51" t="s">
        <v>25</v>
      </c>
      <c r="F35" s="51" t="s">
        <v>25</v>
      </c>
      <c r="G35" s="20"/>
      <c r="H35" s="20"/>
      <c r="I35" s="32"/>
      <c r="J35" s="20"/>
      <c r="K35" s="20"/>
      <c r="L35" s="20"/>
      <c r="M35" s="20"/>
      <c r="N35" s="20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0" customFormat="1" ht="24" customHeight="1" thickBot="1">
      <c r="A36" s="17"/>
      <c r="B36" s="32"/>
      <c r="C36" s="32"/>
      <c r="D36" s="18"/>
      <c r="E36" s="13"/>
      <c r="F36" s="13"/>
      <c r="G36" s="20"/>
      <c r="H36" s="20"/>
      <c r="I36" s="20"/>
      <c r="J36" s="20"/>
      <c r="K36" s="20"/>
      <c r="L36" s="20"/>
      <c r="M36" s="20"/>
      <c r="N36" s="20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24" customHeight="1" thickBot="1">
      <c r="A37" s="11" t="s">
        <v>2</v>
      </c>
      <c r="B37" s="74">
        <f>B38+B39+B40+B41+B42+B43+B44+B45+B46+B47+B48+B49</f>
        <v>235532.902</v>
      </c>
      <c r="C37" s="74">
        <f>C38+C39+C40+C41+C42+C43+C44+C45+C46+C47+C48+C49</f>
        <v>235532.902</v>
      </c>
      <c r="D37" s="75">
        <f>D38+D39+D40+D41+D42+D43+D44+D45+D46+D47+D48+D49</f>
        <v>173315.644</v>
      </c>
      <c r="E37" s="76">
        <f>D37/C37*100</f>
        <v>73.584472712012015</v>
      </c>
      <c r="F37" s="76">
        <f>D37/B37*100</f>
        <v>73.584472712012015</v>
      </c>
      <c r="G37" s="20"/>
      <c r="H37" s="20"/>
      <c r="I37" s="36"/>
      <c r="J37" s="20"/>
      <c r="K37" s="20"/>
      <c r="L37" s="20"/>
      <c r="M37" s="20"/>
      <c r="N37" s="20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21" customHeight="1">
      <c r="A38" s="3" t="s">
        <v>46</v>
      </c>
      <c r="B38" s="33"/>
      <c r="C38" s="33"/>
      <c r="D38" s="16"/>
      <c r="E38" s="52"/>
      <c r="F38" s="52"/>
      <c r="G38" s="5"/>
      <c r="H38" s="1"/>
      <c r="I38" s="1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8" customHeight="1">
      <c r="A39" s="2" t="s">
        <v>47</v>
      </c>
      <c r="B39" s="30">
        <v>2000</v>
      </c>
      <c r="C39" s="30">
        <v>2000</v>
      </c>
      <c r="D39" s="14"/>
      <c r="E39" s="53" t="s">
        <v>5</v>
      </c>
      <c r="F39" s="53" t="s">
        <v>5</v>
      </c>
      <c r="G39" s="5"/>
      <c r="H39" s="18"/>
      <c r="I39" s="1"/>
      <c r="J39" s="5"/>
      <c r="K39" s="5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28.5">
      <c r="A40" s="2" t="s">
        <v>48</v>
      </c>
      <c r="B40" s="30"/>
      <c r="C40" s="30"/>
      <c r="D40" s="15"/>
      <c r="E40" s="53" t="s">
        <v>5</v>
      </c>
      <c r="F40" s="53" t="s">
        <v>5</v>
      </c>
      <c r="G40" s="5"/>
      <c r="H40" s="35"/>
      <c r="I40" s="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22.5" customHeight="1">
      <c r="A41" s="2" t="s">
        <v>49</v>
      </c>
      <c r="B41" s="30">
        <v>2000</v>
      </c>
      <c r="C41" s="30">
        <v>2000</v>
      </c>
      <c r="D41" s="15"/>
      <c r="E41" s="53" t="s">
        <v>5</v>
      </c>
      <c r="F41" s="53" t="s">
        <v>5</v>
      </c>
      <c r="G41" s="5"/>
      <c r="H41" s="18"/>
      <c r="I41" s="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21" customHeight="1">
      <c r="A42" s="2" t="s">
        <v>50</v>
      </c>
      <c r="B42" s="30"/>
      <c r="C42" s="30"/>
      <c r="D42" s="15"/>
      <c r="E42" s="53" t="s">
        <v>5</v>
      </c>
      <c r="F42" s="53" t="s">
        <v>5</v>
      </c>
      <c r="G42" s="5"/>
      <c r="H42" s="35"/>
      <c r="I42" s="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33.75" customHeight="1">
      <c r="A43" s="2" t="s">
        <v>51</v>
      </c>
      <c r="B43" s="30">
        <v>3200</v>
      </c>
      <c r="C43" s="30">
        <v>3200</v>
      </c>
      <c r="D43" s="15">
        <v>780</v>
      </c>
      <c r="E43" s="53" t="s">
        <v>5</v>
      </c>
      <c r="F43" s="53" t="s">
        <v>5</v>
      </c>
      <c r="G43" s="23"/>
      <c r="H43" s="18"/>
      <c r="I43" s="1" t="s">
        <v>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24.75" customHeight="1">
      <c r="A44" s="2" t="s">
        <v>52</v>
      </c>
      <c r="B44" s="30">
        <v>50392.499000000003</v>
      </c>
      <c r="C44" s="30">
        <v>50392.499000000003</v>
      </c>
      <c r="D44" s="15">
        <v>50392.49</v>
      </c>
      <c r="E44" s="51">
        <f>D44/C44*100</f>
        <v>99.99998214019908</v>
      </c>
      <c r="F44" s="54">
        <f>D44/B44*100</f>
        <v>99.99998214019908</v>
      </c>
      <c r="G44" s="5"/>
      <c r="H44" s="35"/>
      <c r="I44" s="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28.5">
      <c r="A45" s="2" t="s">
        <v>53</v>
      </c>
      <c r="B45" s="30">
        <v>18013.602999999999</v>
      </c>
      <c r="C45" s="30">
        <v>18013.602999999999</v>
      </c>
      <c r="D45" s="15"/>
      <c r="E45" s="53" t="s">
        <v>5</v>
      </c>
      <c r="F45" s="53" t="s">
        <v>5</v>
      </c>
      <c r="G45" s="5"/>
      <c r="H45" s="35"/>
      <c r="I45" s="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28.5">
      <c r="A46" s="2" t="s">
        <v>54</v>
      </c>
      <c r="B46" s="30">
        <v>500</v>
      </c>
      <c r="C46" s="30">
        <v>500</v>
      </c>
      <c r="D46" s="27"/>
      <c r="E46" s="53" t="s">
        <v>5</v>
      </c>
      <c r="F46" s="53" t="s">
        <v>5</v>
      </c>
      <c r="G46" s="5"/>
      <c r="H46" s="18"/>
      <c r="I46" s="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26.25" customHeight="1">
      <c r="A47" s="25" t="s">
        <v>22</v>
      </c>
      <c r="B47" s="30">
        <v>153426.79999999999</v>
      </c>
      <c r="C47" s="30">
        <v>153426.79999999999</v>
      </c>
      <c r="D47" s="15">
        <v>122143.15399999999</v>
      </c>
      <c r="E47" s="51">
        <f t="shared" ref="E47:E50" si="2">D47/C47*100</f>
        <v>79.610051177499628</v>
      </c>
      <c r="F47" s="54">
        <f t="shared" ref="F47:F50" si="3">D47/B47*100</f>
        <v>79.610051177499628</v>
      </c>
      <c r="G47" s="5"/>
      <c r="H47" s="18"/>
      <c r="I47" s="8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35.25" customHeight="1">
      <c r="A48" s="2" t="s">
        <v>20</v>
      </c>
      <c r="B48" s="34">
        <v>3000</v>
      </c>
      <c r="C48" s="34">
        <v>3000</v>
      </c>
      <c r="D48" s="19"/>
      <c r="E48" s="53" t="s">
        <v>5</v>
      </c>
      <c r="F48" s="53" t="s">
        <v>5</v>
      </c>
      <c r="G48" s="5"/>
      <c r="H48" s="35"/>
      <c r="I48" s="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43" s="10" customFormat="1" ht="32.25" customHeight="1" thickBot="1">
      <c r="A49" s="17" t="s">
        <v>21</v>
      </c>
      <c r="B49" s="34">
        <v>3000</v>
      </c>
      <c r="C49" s="34">
        <v>3000</v>
      </c>
      <c r="D49" s="19"/>
      <c r="E49" s="55" t="s">
        <v>5</v>
      </c>
      <c r="F49" s="55" t="s">
        <v>5</v>
      </c>
      <c r="G49" s="5"/>
      <c r="H49" s="35"/>
      <c r="I49" s="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43" ht="27.75" customHeight="1" thickBot="1">
      <c r="A50" s="26" t="s">
        <v>3</v>
      </c>
      <c r="B50" s="77">
        <f>B9+B37</f>
        <v>1110609.5819999999</v>
      </c>
      <c r="C50" s="71">
        <f>C9+C37</f>
        <v>698308.66000000015</v>
      </c>
      <c r="D50" s="78">
        <f>D9+D37</f>
        <v>533915.951</v>
      </c>
      <c r="E50" s="76">
        <f t="shared" si="2"/>
        <v>76.458446183382563</v>
      </c>
      <c r="F50" s="76">
        <f t="shared" si="3"/>
        <v>48.074135110424429</v>
      </c>
      <c r="G50" s="5"/>
      <c r="H50" s="35"/>
      <c r="I50" s="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43">
      <c r="G51" s="5"/>
      <c r="H51" s="5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43">
      <c r="G52" s="5"/>
      <c r="H52" s="5"/>
      <c r="I52" s="9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43" ht="18">
      <c r="A53" s="4"/>
      <c r="G53" s="5"/>
      <c r="H53" s="5"/>
      <c r="I53" s="9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43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43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43" s="10" customFormat="1">
      <c r="C56" s="58"/>
      <c r="D56" s="58"/>
      <c r="G56" s="5"/>
      <c r="H56" s="5"/>
      <c r="I56" s="5"/>
      <c r="J56" s="1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s="10" customFormat="1">
      <c r="G57" s="5"/>
      <c r="H57" s="5"/>
      <c r="I57" s="5"/>
      <c r="J57" s="2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s="10" customFormat="1">
      <c r="G58" s="5"/>
      <c r="H58" s="5"/>
      <c r="I58" s="5"/>
      <c r="J58" s="2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s="10" customFormat="1">
      <c r="C59" s="58"/>
      <c r="D59" s="58"/>
      <c r="G59" s="5"/>
      <c r="H59" s="5"/>
      <c r="I59" s="5"/>
      <c r="J59" s="2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s="10" customFormat="1">
      <c r="G60" s="5"/>
      <c r="H60" s="5"/>
      <c r="I60" s="5"/>
      <c r="J60" s="2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s="10" customFormat="1">
      <c r="G61" s="5"/>
      <c r="H61" s="5"/>
      <c r="I61" s="5"/>
      <c r="J61" s="2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s="10" customFormat="1">
      <c r="C62" s="58"/>
      <c r="D62" s="58"/>
      <c r="G62" s="5"/>
      <c r="H62" s="5"/>
      <c r="I62" s="5"/>
      <c r="J62" s="21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43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2:17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2:17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2:17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2:17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2:17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2:17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2:17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2:17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2:17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2:17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2:17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2:17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2:17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2:17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2:17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2:17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2:17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2:17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2:17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2:17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2:17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2:17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2:17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2:17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2:17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2:17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2:17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2:17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2:17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2:17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2:17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2:17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2:17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2:17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2:17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2:17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2:17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2:17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2:17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2:17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2:17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2:17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2:17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2:17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2:17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2:17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2:17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2:17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2:17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2:17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2:17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2:17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2:17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2:17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2:17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2:17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2:17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2:17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2:17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2:17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2:17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2:17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2:17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2:17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2:17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2:17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2:17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2:17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2:17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2:17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2:17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2:17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2:17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2:17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2:17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2:17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2:17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2:17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2:17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2:17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2:17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2:17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2:17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2:17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2:17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2:17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2:17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2:17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2:17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2:17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2:17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2:17"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2:17"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2:17"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2:17"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2:17"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2:17"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</sheetData>
  <mergeCells count="12">
    <mergeCell ref="F7:F8"/>
    <mergeCell ref="C56:D56"/>
    <mergeCell ref="C59:D59"/>
    <mergeCell ref="C62:D62"/>
    <mergeCell ref="A1:F1"/>
    <mergeCell ref="A2:F2"/>
    <mergeCell ref="A3:F3"/>
    <mergeCell ref="A5:A8"/>
    <mergeCell ref="B8:D8"/>
    <mergeCell ref="B5:B7"/>
    <mergeCell ref="E7:E8"/>
    <mergeCell ref="C5:F6"/>
  </mergeCells>
  <pageMargins left="0.27" right="0.24" top="0.2" bottom="0.7" header="0.16" footer="0.5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ծախս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usrr</cp:lastModifiedBy>
  <cp:lastPrinted>2021-07-06T13:09:44Z</cp:lastPrinted>
  <dcterms:created xsi:type="dcterms:W3CDTF">2017-04-26T05:26:22Z</dcterms:created>
  <dcterms:modified xsi:type="dcterms:W3CDTF">2021-07-08T13:46:13Z</dcterms:modified>
</cp:coreProperties>
</file>